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22\"/>
    </mc:Choice>
  </mc:AlternateContent>
  <bookViews>
    <workbookView xWindow="0" yWindow="0" windowWidth="23040" windowHeight="9255"/>
  </bookViews>
  <sheets>
    <sheet name="Plan1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H19" i="2" s="1"/>
  <c r="F15" i="2"/>
  <c r="H15" i="2" s="1"/>
  <c r="F16" i="2"/>
  <c r="H16" i="2" s="1"/>
  <c r="F17" i="2"/>
  <c r="H17" i="2" s="1"/>
  <c r="F14" i="2"/>
  <c r="H14" i="2" s="1"/>
  <c r="G7" i="2"/>
  <c r="G8" i="2"/>
  <c r="G9" i="2"/>
  <c r="G10" i="2"/>
  <c r="G11" i="2"/>
  <c r="G12" i="2"/>
  <c r="G13" i="2"/>
  <c r="F7" i="2"/>
  <c r="F8" i="2"/>
  <c r="F9" i="2"/>
  <c r="F10" i="2"/>
  <c r="F11" i="2"/>
  <c r="F12" i="2"/>
  <c r="F13" i="2"/>
  <c r="G6" i="2"/>
  <c r="F6" i="2"/>
  <c r="H12" i="2" l="1"/>
  <c r="H13" i="2"/>
  <c r="H11" i="2"/>
  <c r="H10" i="2"/>
  <c r="H8" i="2"/>
  <c r="H9" i="2"/>
  <c r="H7" i="2"/>
  <c r="H6" i="2"/>
  <c r="H18" i="2" l="1"/>
  <c r="H20" i="2" s="1"/>
</calcChain>
</file>

<file path=xl/sharedStrings.xml><?xml version="1.0" encoding="utf-8"?>
<sst xmlns="http://schemas.openxmlformats.org/spreadsheetml/2006/main" count="38" uniqueCount="26">
  <si>
    <t>Serviço Mensais</t>
  </si>
  <si>
    <t>Qtde Mês Normal (7)</t>
  </si>
  <si>
    <t>Qtde Mês Eleitoral (5)</t>
  </si>
  <si>
    <t>Unid</t>
  </si>
  <si>
    <t>55PBX</t>
  </si>
  <si>
    <t>P.U. (R$)</t>
  </si>
  <si>
    <t>Total Mensal (R$) Mês Normal</t>
  </si>
  <si>
    <t>Total Mensal (R$) Mês Eleitoral</t>
  </si>
  <si>
    <t>Chamadas saintes Fixo Local</t>
  </si>
  <si>
    <t>min</t>
  </si>
  <si>
    <t>Chamadas saintes Fixo LDN</t>
  </si>
  <si>
    <t>Chamadas saintes Móvel Local</t>
  </si>
  <si>
    <t>Chamadas saintes Móvel LDN</t>
  </si>
  <si>
    <t>DDG 0800 Fixo LOCAL</t>
  </si>
  <si>
    <t>DDG 0800 Fixo LDN</t>
  </si>
  <si>
    <t>DDG 0800 Móvel LOCAL</t>
  </si>
  <si>
    <t>DDG 0800 Móvel LDN</t>
  </si>
  <si>
    <t>Entrocamento SIP - 200 canais simultâneos</t>
  </si>
  <si>
    <t>Ramais DDR com Portabilidade</t>
  </si>
  <si>
    <t>DDG 0800 Assinatura</t>
  </si>
  <si>
    <t>Suporte técnico 24x7</t>
  </si>
  <si>
    <t>Total Anual dos Serviços Mensais</t>
  </si>
  <si>
    <t>Instalação e ativação dos serviços</t>
  </si>
  <si>
    <t>Total Anual (R$) (7 meses normais e 5 meses eleitorais)</t>
  </si>
  <si>
    <t>ANEXO II - Proposta Detalhada</t>
  </si>
  <si>
    <t>Valor total ofetado para os 12 (doze) meses de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</si>
</sst>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b/>
      <sz val="12"/>
      <color rgb="FFFFFFFF"/>
      <name val="Arial"/>
      <family val="2"/>
      <scheme val="minor"/>
    </font>
    <font>
      <sz val="12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3C78D8"/>
        <bgColor rgb="FF3C78D8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4" borderId="4" xfId="0" applyNumberFormat="1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5" fillId="6" borderId="6" xfId="0" applyNumberFormat="1" applyFont="1" applyFill="1" applyBorder="1" applyAlignment="1">
      <alignment horizontal="center" vertical="center"/>
    </xf>
    <xf numFmtId="2" fontId="5" fillId="8" borderId="6" xfId="0" applyNumberFormat="1" applyFont="1" applyFill="1" applyBorder="1" applyAlignment="1">
      <alignment horizontal="center" vertical="center"/>
    </xf>
    <xf numFmtId="2" fontId="5" fillId="9" borderId="6" xfId="0" applyNumberFormat="1" applyFont="1" applyFill="1" applyBorder="1" applyAlignment="1" applyProtection="1">
      <alignment horizontal="center" vertical="center"/>
      <protection locked="0"/>
    </xf>
    <xf numFmtId="2" fontId="5" fillId="9" borderId="13" xfId="0" applyNumberFormat="1" applyFont="1" applyFill="1" applyBorder="1" applyAlignment="1" applyProtection="1">
      <alignment horizontal="center" vertical="center"/>
      <protection locked="0"/>
    </xf>
    <xf numFmtId="1" fontId="5" fillId="6" borderId="6" xfId="0" applyNumberFormat="1" applyFont="1" applyFill="1" applyBorder="1" applyAlignment="1">
      <alignment horizontal="center" vertical="center"/>
    </xf>
    <xf numFmtId="1" fontId="4" fillId="5" borderId="6" xfId="0" applyNumberFormat="1" applyFont="1" applyFill="1" applyBorder="1" applyAlignment="1">
      <alignment horizontal="center" vertical="center"/>
    </xf>
    <xf numFmtId="2" fontId="5" fillId="6" borderId="6" xfId="0" applyNumberFormat="1" applyFont="1" applyFill="1" applyBorder="1" applyAlignment="1">
      <alignment horizontal="center" vertical="center"/>
    </xf>
    <xf numFmtId="2" fontId="1" fillId="7" borderId="6" xfId="0" applyNumberFormat="1" applyFont="1" applyFill="1" applyBorder="1" applyAlignment="1">
      <alignment horizontal="center" vertical="center" wrapText="1"/>
    </xf>
    <xf numFmtId="2" fontId="1" fillId="5" borderId="6" xfId="0" applyNumberFormat="1" applyFont="1" applyFill="1" applyBorder="1" applyAlignment="1">
      <alignment horizontal="center" vertical="center" wrapText="1"/>
    </xf>
    <xf numFmtId="1" fontId="5" fillId="6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" fontId="5" fillId="6" borderId="8" xfId="0" applyNumberFormat="1" applyFont="1" applyFill="1" applyBorder="1" applyAlignment="1">
      <alignment horizontal="center" vertical="center"/>
    </xf>
    <xf numFmtId="1" fontId="5" fillId="6" borderId="9" xfId="0" applyNumberFormat="1" applyFont="1" applyFill="1" applyBorder="1" applyAlignment="1">
      <alignment horizontal="center" vertical="center"/>
    </xf>
    <xf numFmtId="1" fontId="5" fillId="6" borderId="11" xfId="0" applyNumberFormat="1" applyFont="1" applyFill="1" applyBorder="1" applyAlignment="1">
      <alignment horizontal="center" vertical="center"/>
    </xf>
    <xf numFmtId="1" fontId="5" fillId="6" borderId="12" xfId="0" applyNumberFormat="1" applyFont="1" applyFill="1" applyBorder="1" applyAlignment="1">
      <alignment horizontal="center" vertical="center"/>
    </xf>
    <xf numFmtId="2" fontId="5" fillId="6" borderId="8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2" fontId="5" fillId="6" borderId="11" xfId="0" applyNumberFormat="1" applyFont="1" applyFill="1" applyBorder="1" applyAlignment="1">
      <alignment horizontal="center" vertical="center"/>
    </xf>
    <xf numFmtId="2" fontId="5" fillId="6" borderId="12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="98" zoomScaleNormal="100" zoomScaleSheetLayoutView="98" workbookViewId="0">
      <selection activeCell="E15" sqref="E15"/>
    </sheetView>
  </sheetViews>
  <sheetFormatPr defaultRowHeight="12.75" x14ac:dyDescent="0.2"/>
  <cols>
    <col min="1" max="1" width="26.7109375" style="4" customWidth="1"/>
    <col min="2" max="2" width="12.28515625" style="4" customWidth="1"/>
    <col min="3" max="3" width="13" style="4" customWidth="1"/>
    <col min="4" max="4" width="7.28515625" style="4" customWidth="1"/>
    <col min="5" max="5" width="13.5703125" style="4" customWidth="1"/>
    <col min="6" max="6" width="14.85546875" style="4" customWidth="1"/>
    <col min="7" max="7" width="15.140625" style="4" customWidth="1"/>
    <col min="8" max="8" width="19.85546875" style="4" customWidth="1"/>
    <col min="9" max="16384" width="9.140625" style="4"/>
  </cols>
  <sheetData>
    <row r="1" spans="1:8" x14ac:dyDescent="0.2">
      <c r="A1" s="21" t="s">
        <v>24</v>
      </c>
      <c r="B1" s="21"/>
      <c r="C1" s="21"/>
      <c r="D1" s="21"/>
      <c r="E1" s="21"/>
      <c r="F1" s="21"/>
      <c r="G1" s="21"/>
      <c r="H1" s="21"/>
    </row>
    <row r="2" spans="1:8" x14ac:dyDescent="0.2">
      <c r="A2" s="21"/>
      <c r="B2" s="21"/>
      <c r="C2" s="21"/>
      <c r="D2" s="21"/>
      <c r="E2" s="21"/>
      <c r="F2" s="21"/>
      <c r="G2" s="21"/>
      <c r="H2" s="21"/>
    </row>
    <row r="3" spans="1:8" x14ac:dyDescent="0.2">
      <c r="A3" s="22"/>
      <c r="B3" s="22"/>
      <c r="C3" s="22"/>
      <c r="D3" s="22"/>
      <c r="E3" s="22"/>
      <c r="F3" s="22"/>
      <c r="G3" s="22"/>
      <c r="H3" s="22"/>
    </row>
    <row r="4" spans="1:8" ht="50.1" customHeight="1" x14ac:dyDescent="0.2">
      <c r="A4" s="31" t="s">
        <v>0</v>
      </c>
      <c r="B4" s="33" t="s">
        <v>1</v>
      </c>
      <c r="C4" s="33" t="s">
        <v>2</v>
      </c>
      <c r="D4" s="35" t="s">
        <v>3</v>
      </c>
      <c r="E4" s="37" t="s">
        <v>4</v>
      </c>
      <c r="F4" s="38"/>
      <c r="G4" s="38"/>
      <c r="H4" s="39"/>
    </row>
    <row r="5" spans="1:8" ht="62.25" customHeight="1" x14ac:dyDescent="0.2">
      <c r="A5" s="32"/>
      <c r="B5" s="34"/>
      <c r="C5" s="34"/>
      <c r="D5" s="36"/>
      <c r="E5" s="1" t="s">
        <v>5</v>
      </c>
      <c r="F5" s="2" t="s">
        <v>6</v>
      </c>
      <c r="G5" s="2" t="s">
        <v>7</v>
      </c>
      <c r="H5" s="2" t="s">
        <v>23</v>
      </c>
    </row>
    <row r="6" spans="1:8" ht="50.1" customHeight="1" x14ac:dyDescent="0.2">
      <c r="A6" s="3" t="s">
        <v>8</v>
      </c>
      <c r="B6" s="15">
        <v>1580</v>
      </c>
      <c r="C6" s="16">
        <v>2844</v>
      </c>
      <c r="D6" s="5" t="s">
        <v>9</v>
      </c>
      <c r="E6" s="13">
        <v>0</v>
      </c>
      <c r="F6" s="11">
        <f>B6*E6</f>
        <v>0</v>
      </c>
      <c r="G6" s="11">
        <f>C6*E6</f>
        <v>0</v>
      </c>
      <c r="H6" s="6">
        <f>(F6*7)+(G6*5)</f>
        <v>0</v>
      </c>
    </row>
    <row r="7" spans="1:8" ht="50.1" customHeight="1" x14ac:dyDescent="0.2">
      <c r="A7" s="3" t="s">
        <v>10</v>
      </c>
      <c r="B7" s="15">
        <v>3159</v>
      </c>
      <c r="C7" s="16">
        <v>5686</v>
      </c>
      <c r="D7" s="5" t="s">
        <v>9</v>
      </c>
      <c r="E7" s="13">
        <v>0</v>
      </c>
      <c r="F7" s="11">
        <f t="shared" ref="F7:F13" si="0">B7*E7</f>
        <v>0</v>
      </c>
      <c r="G7" s="11">
        <f t="shared" ref="G7:G13" si="1">C7*E7</f>
        <v>0</v>
      </c>
      <c r="H7" s="6">
        <f t="shared" ref="H7:H13" si="2">(F7*7)+(G7*5)</f>
        <v>0</v>
      </c>
    </row>
    <row r="8" spans="1:8" ht="50.1" customHeight="1" x14ac:dyDescent="0.2">
      <c r="A8" s="3" t="s">
        <v>11</v>
      </c>
      <c r="B8" s="15">
        <v>790</v>
      </c>
      <c r="C8" s="16">
        <v>1422</v>
      </c>
      <c r="D8" s="5" t="s">
        <v>9</v>
      </c>
      <c r="E8" s="13">
        <v>0</v>
      </c>
      <c r="F8" s="11">
        <f t="shared" si="0"/>
        <v>0</v>
      </c>
      <c r="G8" s="11">
        <f t="shared" si="1"/>
        <v>0</v>
      </c>
      <c r="H8" s="6">
        <f t="shared" si="2"/>
        <v>0</v>
      </c>
    </row>
    <row r="9" spans="1:8" ht="50.1" customHeight="1" x14ac:dyDescent="0.2">
      <c r="A9" s="3" t="s">
        <v>12</v>
      </c>
      <c r="B9" s="15">
        <v>790</v>
      </c>
      <c r="C9" s="16">
        <v>1422</v>
      </c>
      <c r="D9" s="5" t="s">
        <v>9</v>
      </c>
      <c r="E9" s="13">
        <v>0</v>
      </c>
      <c r="F9" s="11">
        <f t="shared" si="0"/>
        <v>0</v>
      </c>
      <c r="G9" s="11">
        <f t="shared" si="1"/>
        <v>0</v>
      </c>
      <c r="H9" s="6">
        <f t="shared" si="2"/>
        <v>0</v>
      </c>
    </row>
    <row r="10" spans="1:8" ht="50.1" customHeight="1" x14ac:dyDescent="0.2">
      <c r="A10" s="3" t="s">
        <v>13</v>
      </c>
      <c r="B10" s="15">
        <v>1434</v>
      </c>
      <c r="C10" s="16">
        <v>2581</v>
      </c>
      <c r="D10" s="5" t="s">
        <v>9</v>
      </c>
      <c r="E10" s="13">
        <v>0</v>
      </c>
      <c r="F10" s="11">
        <f t="shared" si="0"/>
        <v>0</v>
      </c>
      <c r="G10" s="11">
        <f t="shared" si="1"/>
        <v>0</v>
      </c>
      <c r="H10" s="6">
        <f t="shared" si="2"/>
        <v>0</v>
      </c>
    </row>
    <row r="11" spans="1:8" ht="50.1" customHeight="1" x14ac:dyDescent="0.2">
      <c r="A11" s="3" t="s">
        <v>14</v>
      </c>
      <c r="B11" s="15">
        <v>287</v>
      </c>
      <c r="C11" s="16">
        <v>517</v>
      </c>
      <c r="D11" s="5" t="s">
        <v>9</v>
      </c>
      <c r="E11" s="13">
        <v>0</v>
      </c>
      <c r="F11" s="11">
        <f t="shared" si="0"/>
        <v>0</v>
      </c>
      <c r="G11" s="11">
        <f t="shared" si="1"/>
        <v>0</v>
      </c>
      <c r="H11" s="6">
        <f t="shared" si="2"/>
        <v>0</v>
      </c>
    </row>
    <row r="12" spans="1:8" ht="50.1" customHeight="1" x14ac:dyDescent="0.2">
      <c r="A12" s="3" t="s">
        <v>15</v>
      </c>
      <c r="B12" s="15">
        <v>8605</v>
      </c>
      <c r="C12" s="16">
        <v>15489</v>
      </c>
      <c r="D12" s="5" t="s">
        <v>9</v>
      </c>
      <c r="E12" s="13">
        <v>0</v>
      </c>
      <c r="F12" s="11">
        <f t="shared" si="0"/>
        <v>0</v>
      </c>
      <c r="G12" s="11">
        <f t="shared" si="1"/>
        <v>0</v>
      </c>
      <c r="H12" s="6">
        <f t="shared" si="2"/>
        <v>0</v>
      </c>
    </row>
    <row r="13" spans="1:8" ht="50.1" customHeight="1" x14ac:dyDescent="0.2">
      <c r="A13" s="3" t="s">
        <v>16</v>
      </c>
      <c r="B13" s="15">
        <v>1434</v>
      </c>
      <c r="C13" s="16">
        <v>2581</v>
      </c>
      <c r="D13" s="5" t="s">
        <v>9</v>
      </c>
      <c r="E13" s="13">
        <v>0</v>
      </c>
      <c r="F13" s="11">
        <f t="shared" si="0"/>
        <v>0</v>
      </c>
      <c r="G13" s="11">
        <f t="shared" si="1"/>
        <v>0</v>
      </c>
      <c r="H13" s="6">
        <f t="shared" si="2"/>
        <v>0</v>
      </c>
    </row>
    <row r="14" spans="1:8" ht="50.1" customHeight="1" x14ac:dyDescent="0.2">
      <c r="A14" s="3" t="s">
        <v>17</v>
      </c>
      <c r="B14" s="23">
        <v>200</v>
      </c>
      <c r="C14" s="24"/>
      <c r="D14" s="5" t="s">
        <v>3</v>
      </c>
      <c r="E14" s="13">
        <v>0</v>
      </c>
      <c r="F14" s="27">
        <f>B14*E14</f>
        <v>0</v>
      </c>
      <c r="G14" s="28"/>
      <c r="H14" s="6">
        <f>F14*12</f>
        <v>0</v>
      </c>
    </row>
    <row r="15" spans="1:8" ht="50.1" customHeight="1" x14ac:dyDescent="0.2">
      <c r="A15" s="3" t="s">
        <v>18</v>
      </c>
      <c r="B15" s="23">
        <v>800</v>
      </c>
      <c r="C15" s="24"/>
      <c r="D15" s="5" t="s">
        <v>3</v>
      </c>
      <c r="E15" s="13">
        <v>0</v>
      </c>
      <c r="F15" s="27">
        <f t="shared" ref="F15:F17" si="3">B15*E15</f>
        <v>0</v>
      </c>
      <c r="G15" s="28"/>
      <c r="H15" s="6">
        <f t="shared" ref="H15:H17" si="4">F15*12</f>
        <v>0</v>
      </c>
    </row>
    <row r="16" spans="1:8" ht="50.1" customHeight="1" x14ac:dyDescent="0.2">
      <c r="A16" s="7" t="s">
        <v>19</v>
      </c>
      <c r="B16" s="25">
        <v>1</v>
      </c>
      <c r="C16" s="26"/>
      <c r="D16" s="8" t="s">
        <v>3</v>
      </c>
      <c r="E16" s="14">
        <v>0</v>
      </c>
      <c r="F16" s="29">
        <f t="shared" si="3"/>
        <v>0</v>
      </c>
      <c r="G16" s="30"/>
      <c r="H16" s="6">
        <f t="shared" si="4"/>
        <v>0</v>
      </c>
    </row>
    <row r="17" spans="1:8" ht="50.1" customHeight="1" x14ac:dyDescent="0.2">
      <c r="A17" s="9" t="s">
        <v>20</v>
      </c>
      <c r="B17" s="20">
        <v>1</v>
      </c>
      <c r="C17" s="20"/>
      <c r="D17" s="5" t="s">
        <v>3</v>
      </c>
      <c r="E17" s="13">
        <v>0</v>
      </c>
      <c r="F17" s="17">
        <f t="shared" si="3"/>
        <v>0</v>
      </c>
      <c r="G17" s="17"/>
      <c r="H17" s="6">
        <f t="shared" si="4"/>
        <v>0</v>
      </c>
    </row>
    <row r="18" spans="1:8" ht="50.1" customHeight="1" x14ac:dyDescent="0.2">
      <c r="A18" s="19" t="s">
        <v>21</v>
      </c>
      <c r="B18" s="19"/>
      <c r="C18" s="19"/>
      <c r="D18" s="19"/>
      <c r="E18" s="19"/>
      <c r="F18" s="19"/>
      <c r="G18" s="19"/>
      <c r="H18" s="11">
        <f>SUM(H6:H17)</f>
        <v>0</v>
      </c>
    </row>
    <row r="19" spans="1:8" ht="50.1" customHeight="1" x14ac:dyDescent="0.2">
      <c r="A19" s="10" t="s">
        <v>22</v>
      </c>
      <c r="B19" s="20">
        <v>1</v>
      </c>
      <c r="C19" s="20"/>
      <c r="D19" s="5" t="s">
        <v>3</v>
      </c>
      <c r="E19" s="13">
        <v>0</v>
      </c>
      <c r="F19" s="17">
        <f>B19*E19</f>
        <v>0</v>
      </c>
      <c r="G19" s="17"/>
      <c r="H19" s="6">
        <f>F19</f>
        <v>0</v>
      </c>
    </row>
    <row r="20" spans="1:8" ht="50.1" customHeight="1" x14ac:dyDescent="0.2">
      <c r="A20" s="18" t="s">
        <v>25</v>
      </c>
      <c r="B20" s="18"/>
      <c r="C20" s="18"/>
      <c r="D20" s="18"/>
      <c r="E20" s="18"/>
      <c r="F20" s="18"/>
      <c r="G20" s="18"/>
      <c r="H20" s="12">
        <f>H18+H19</f>
        <v>0</v>
      </c>
    </row>
  </sheetData>
  <sheetProtection algorithmName="SHA-512" hashValue="ykm0f6U15f4ukuvVQnGnq9E4Belf7afPICQPGajoO8sjI559hCjkZDQUijYZaZIn5uDocJmdSBAq92hYMB5gKw==" saltValue="mQsI26yPDA5+3WzhV1HM0A==" spinCount="100000" sheet="1" objects="1" scenarios="1" selectLockedCells="1"/>
  <protectedRanges>
    <protectedRange algorithmName="SHA-512" hashValue="5s6uTeFr1rTsi9/z+kwOa9P2mU/6doL0+3HuT4oW/n5Q1n0xOMW8emkNPNSWNWzagUjdx56ovRRCX3hpugDHXw==" saltValue="9QoQkaoC601dKzz8U6tpNg==" spinCount="100000" sqref="E6:E17" name="Intervalo1"/>
    <protectedRange algorithmName="SHA-512" hashValue="yT0De6AkLqcBA2Pd7sh7KZx0oKoOgwse2WSMqOWzL6pxW2NPydiQqkVPNEyFrOOqwmUXcdGDJPbMmlye2RqP+A==" saltValue="eifmONLfaGAdDwfyJDQ3mg==" spinCount="100000" sqref="E19" name="Intervalo2"/>
  </protectedRanges>
  <mergeCells count="18">
    <mergeCell ref="E4:H4"/>
    <mergeCell ref="F17:G17"/>
    <mergeCell ref="F19:G19"/>
    <mergeCell ref="A20:G20"/>
    <mergeCell ref="A18:G18"/>
    <mergeCell ref="B19:C19"/>
    <mergeCell ref="A1:H3"/>
    <mergeCell ref="B14:C14"/>
    <mergeCell ref="B15:C15"/>
    <mergeCell ref="B16:C16"/>
    <mergeCell ref="B17:C17"/>
    <mergeCell ref="F14:G14"/>
    <mergeCell ref="F15:G15"/>
    <mergeCell ref="F16:G16"/>
    <mergeCell ref="A4:A5"/>
    <mergeCell ref="B4:B5"/>
    <mergeCell ref="C4:C5"/>
    <mergeCell ref="D4:D5"/>
  </mergeCells>
  <pageMargins left="0.511811024" right="0.511811024" top="0.78740157499999996" bottom="0.78740157499999996" header="0.31496062000000002" footer="0.3149606200000000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 Rodacki</dc:creator>
  <cp:keywords/>
  <dc:description/>
  <cp:lastModifiedBy>MARIA CAROLINA</cp:lastModifiedBy>
  <cp:revision/>
  <cp:lastPrinted>2024-06-03T19:23:54Z</cp:lastPrinted>
  <dcterms:created xsi:type="dcterms:W3CDTF">2024-05-02T16:38:45Z</dcterms:created>
  <dcterms:modified xsi:type="dcterms:W3CDTF">2024-06-17T18:36:29Z</dcterms:modified>
  <cp:category/>
  <cp:contentStatus/>
</cp:coreProperties>
</file>